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<sst xmlns="http://schemas.openxmlformats.org/spreadsheetml/2006/main" count="100" uniqueCount="63">
  <si>
    <t>SLEEPY HOLLOW FIRE  PROTECTION DISTRICT</t>
  </si>
  <si>
    <t xml:space="preserve">BUDGET </t>
  </si>
  <si>
    <t>2019-2020</t>
  </si>
  <si>
    <t>2020-2021</t>
  </si>
  <si>
    <t>REVENUE</t>
  </si>
  <si>
    <t xml:space="preserve">Property  Taxes </t>
  </si>
  <si>
    <t>*</t>
  </si>
  <si>
    <t>**</t>
  </si>
  <si>
    <t>ERAF</t>
  </si>
  <si>
    <t>HOPTR</t>
  </si>
  <si>
    <t>Interest</t>
  </si>
  <si>
    <t>Services to San Domenico</t>
  </si>
  <si>
    <t>Grants</t>
  </si>
  <si>
    <t>MWPA Defensive Space</t>
  </si>
  <si>
    <t>MWPA Local</t>
  </si>
  <si>
    <t>Total Revenue</t>
  </si>
  <si>
    <t>EXPENSES</t>
  </si>
  <si>
    <t>Fire Contract</t>
  </si>
  <si>
    <t>OTHER</t>
  </si>
  <si>
    <t>County tax collection</t>
  </si>
  <si>
    <t>LAFCO fee</t>
  </si>
  <si>
    <t>Station 20 maintenance</t>
  </si>
  <si>
    <t>Meeting attendance</t>
  </si>
  <si>
    <t>Treasurer's fees</t>
  </si>
  <si>
    <t>Bookkeeper's fees</t>
  </si>
  <si>
    <t>Commissioner's stipends</t>
  </si>
  <si>
    <t>Accountant</t>
  </si>
  <si>
    <t>Insurance</t>
  </si>
  <si>
    <t xml:space="preserve">Professional fees </t>
  </si>
  <si>
    <t>Technical Services</t>
  </si>
  <si>
    <t>Legal</t>
  </si>
  <si>
    <t>Supplies</t>
  </si>
  <si>
    <t>Community Preparedness</t>
  </si>
  <si>
    <t>Miscellaneous</t>
  </si>
  <si>
    <t>Defensive Space Inspections</t>
  </si>
  <si>
    <t>Haz Veg Grant Program</t>
  </si>
  <si>
    <t>RVFD Disaster Coord. (share)</t>
  </si>
  <si>
    <t>Evacuation Maps</t>
  </si>
  <si>
    <t>Total Other</t>
  </si>
  <si>
    <t>Total Expenses</t>
  </si>
  <si>
    <t xml:space="preserve">TOTAL   </t>
  </si>
  <si>
    <t>NET REVENUE</t>
  </si>
  <si>
    <t xml:space="preserve"> NET</t>
  </si>
  <si>
    <t>CASH RESERVES</t>
  </si>
  <si>
    <t>Underfunded Pension Liability</t>
  </si>
  <si>
    <t>FireWISE Program</t>
  </si>
  <si>
    <t>Operational Reserve</t>
  </si>
  <si>
    <t>Unassigned Fund Balance</t>
  </si>
  <si>
    <t>***</t>
  </si>
  <si>
    <t>RVFD firetruck loan</t>
  </si>
  <si>
    <t xml:space="preserve">*Number will be revised upwards after final report from County – number trending 4.7% vs 4% </t>
  </si>
  <si>
    <t>**This number will be revised upwards when 2019-20 finalized – assume 4%</t>
  </si>
  <si>
    <t>***Number to be revised upwards after final report from Marin County and closeout</t>
  </si>
  <si>
    <t>BUDGET 2020-2021</t>
  </si>
  <si>
    <t>Revised</t>
  </si>
  <si>
    <t>RVFD Disaster Coord.</t>
  </si>
  <si>
    <t>Satellite phones</t>
  </si>
  <si>
    <t>Landscape Design</t>
  </si>
  <si>
    <t>Landscape Installation</t>
  </si>
  <si>
    <t>Com Center AV</t>
  </si>
  <si>
    <t>Radio Communications</t>
  </si>
  <si>
    <t>Furniture</t>
  </si>
  <si>
    <t>Office Equipment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</si>
</sst>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&quot; $&quot;#,##0\ ;&quot; $(&quot;#,##0\);&quot; $- &quot;;@\ "/>
    <numFmt numFmtId="167" formatCode="#,##0\ ;&quot; (&quot;#,##0\);&quot; - &quot;;@\ "/>
    <numFmt numFmtId="168" formatCode="[$$-409]#,##0;\-[$$-409]#,##0"/>
  </numFmts>
  <fonts count="5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64" fontId="1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="74" zoomScaleNormal="74" workbookViewId="0" topLeftCell="A2">
      <selection activeCell="D40" sqref="D40"/>
    </sheetView>
  </sheetViews>
  <sheetFormatPr defaultColWidth="12.57421875" defaultRowHeight="12.75"/>
  <cols>
    <col min="1" max="1" width="18.8515625" style="1" customWidth="1"/>
    <col min="2" max="2" width="28.7109375" style="2" customWidth="1"/>
    <col min="3" max="3" width="3.00390625" style="2" customWidth="1"/>
    <col min="4" max="4" width="19.421875" style="2" customWidth="1"/>
    <col min="5" max="5" width="2.57421875" style="2" customWidth="1"/>
    <col min="6" max="6" width="14.00390625" style="3" customWidth="1"/>
    <col min="7" max="7" width="3.28125" style="1" customWidth="1"/>
    <col min="8" max="16384" width="11.8515625" style="2" customWidth="1"/>
  </cols>
  <sheetData>
    <row r="1" spans="1:6" ht="12.75">
      <c r="A1" s="4" t="s">
        <v>0</v>
      </c>
      <c r="B1" s="4"/>
      <c r="C1" s="4"/>
      <c r="D1" s="4"/>
      <c r="E1" s="4"/>
      <c r="F1" s="4"/>
    </row>
    <row r="2" spans="1:4" ht="12.75">
      <c r="A2" s="5"/>
      <c r="B2" s="6"/>
      <c r="C2" s="7"/>
      <c r="D2" s="8"/>
    </row>
    <row r="3" spans="1:6" s="1" customFormat="1" ht="12.75">
      <c r="A3" s="9"/>
      <c r="B3" s="4" t="s">
        <v>1</v>
      </c>
      <c r="C3" s="9"/>
      <c r="D3" s="8" t="s">
        <v>2</v>
      </c>
      <c r="F3" s="10" t="s">
        <v>3</v>
      </c>
    </row>
    <row r="4" spans="1:7" ht="12.75">
      <c r="A4" s="5" t="s">
        <v>4</v>
      </c>
      <c r="B4" s="7" t="s">
        <v>5</v>
      </c>
      <c r="D4" s="11">
        <v>1560000</v>
      </c>
      <c r="E4" s="12" t="s">
        <v>6</v>
      </c>
      <c r="F4" s="3">
        <v>1622400</v>
      </c>
      <c r="G4" s="13" t="s">
        <v>7</v>
      </c>
    </row>
    <row r="5" spans="1:6" ht="12.75">
      <c r="A5" s="9"/>
      <c r="B5" s="7" t="s">
        <v>8</v>
      </c>
      <c r="C5" s="7"/>
      <c r="D5" s="11">
        <v>75000</v>
      </c>
      <c r="F5" s="11">
        <v>75000</v>
      </c>
    </row>
    <row r="6" spans="1:6" ht="12.75">
      <c r="A6" s="9"/>
      <c r="B6" s="7" t="s">
        <v>9</v>
      </c>
      <c r="C6" s="7"/>
      <c r="D6" s="11">
        <v>10000</v>
      </c>
      <c r="F6" s="11">
        <v>10000</v>
      </c>
    </row>
    <row r="7" spans="1:6" ht="12.75">
      <c r="A7" s="9"/>
      <c r="B7" s="7" t="s">
        <v>10</v>
      </c>
      <c r="C7" s="7"/>
      <c r="D7" s="11">
        <v>3500</v>
      </c>
      <c r="F7" s="11">
        <v>3500</v>
      </c>
    </row>
    <row r="8" spans="1:6" ht="12.75">
      <c r="A8" s="9"/>
      <c r="B8" s="7" t="s">
        <v>11</v>
      </c>
      <c r="C8" s="7"/>
      <c r="D8" s="11">
        <v>52568</v>
      </c>
      <c r="F8" s="3">
        <v>53961</v>
      </c>
    </row>
    <row r="9" spans="1:6" ht="12.75">
      <c r="A9" s="9"/>
      <c r="B9" s="7" t="s">
        <v>12</v>
      </c>
      <c r="C9" s="7"/>
      <c r="D9" s="11">
        <v>2500</v>
      </c>
      <c r="F9" s="3">
        <v>0</v>
      </c>
    </row>
    <row r="10" spans="1:6" ht="12.75">
      <c r="A10" s="9"/>
      <c r="B10" s="7" t="s">
        <v>13</v>
      </c>
      <c r="C10" s="7"/>
      <c r="D10" s="11"/>
      <c r="F10" s="3">
        <v>44591</v>
      </c>
    </row>
    <row r="11" spans="1:6" ht="12.75">
      <c r="A11" s="9"/>
      <c r="B11" s="7" t="s">
        <v>14</v>
      </c>
      <c r="C11" s="7"/>
      <c r="D11" s="11"/>
      <c r="F11" s="3">
        <v>44591</v>
      </c>
    </row>
    <row r="12" spans="1:6" ht="12.75">
      <c r="A12" s="5" t="s">
        <v>15</v>
      </c>
      <c r="B12" s="6"/>
      <c r="C12" s="7"/>
      <c r="D12" s="14">
        <f>SUM(D4:D9)</f>
        <v>1703568</v>
      </c>
      <c r="F12" s="14">
        <f>SUM(F4:F9)</f>
        <v>1764861</v>
      </c>
    </row>
    <row r="13" spans="2:4" ht="12.75">
      <c r="B13" s="7"/>
      <c r="C13" s="7"/>
      <c r="D13" s="11"/>
    </row>
    <row r="14" spans="1:6" ht="12.75">
      <c r="A14" s="5" t="s">
        <v>16</v>
      </c>
      <c r="B14" s="14" t="s">
        <v>17</v>
      </c>
      <c r="C14" s="7"/>
      <c r="D14" s="15">
        <v>1335565</v>
      </c>
      <c r="F14" s="16">
        <v>1376214</v>
      </c>
    </row>
    <row r="15" spans="1:4" ht="12.75">
      <c r="A15" s="9"/>
      <c r="B15" s="17" t="s">
        <v>18</v>
      </c>
      <c r="C15" s="7"/>
      <c r="D15" s="11"/>
    </row>
    <row r="16" spans="1:6" ht="12.75">
      <c r="A16" s="9"/>
      <c r="B16" s="18" t="s">
        <v>19</v>
      </c>
      <c r="C16" s="7"/>
      <c r="D16" s="11">
        <v>21767</v>
      </c>
      <c r="F16" s="3">
        <v>25000</v>
      </c>
    </row>
    <row r="17" spans="1:6" ht="12.75">
      <c r="A17" s="9"/>
      <c r="B17" s="18" t="s">
        <v>20</v>
      </c>
      <c r="C17" s="7"/>
      <c r="D17" s="11">
        <v>1107</v>
      </c>
      <c r="F17" s="3">
        <v>1200</v>
      </c>
    </row>
    <row r="18" spans="1:6" ht="12.75">
      <c r="A18" s="9"/>
      <c r="B18" s="19" t="s">
        <v>21</v>
      </c>
      <c r="C18" s="7"/>
      <c r="D18" s="11">
        <v>10000</v>
      </c>
      <c r="F18" s="3">
        <v>10000</v>
      </c>
    </row>
    <row r="19" spans="1:6" ht="12.75">
      <c r="A19" s="9"/>
      <c r="B19" s="19" t="s">
        <v>22</v>
      </c>
      <c r="C19" s="7"/>
      <c r="D19" s="11">
        <v>3500</v>
      </c>
      <c r="F19" s="3">
        <v>2500</v>
      </c>
    </row>
    <row r="20" spans="1:6" ht="12.75">
      <c r="A20" s="9"/>
      <c r="B20" s="19" t="s">
        <v>23</v>
      </c>
      <c r="C20" s="7"/>
      <c r="D20" s="11">
        <v>600</v>
      </c>
      <c r="F20" s="3">
        <v>600</v>
      </c>
    </row>
    <row r="21" spans="1:6" ht="12.75">
      <c r="A21" s="9"/>
      <c r="B21" s="19" t="s">
        <v>24</v>
      </c>
      <c r="C21" s="7"/>
      <c r="D21" s="11">
        <v>4000</v>
      </c>
      <c r="F21" s="3">
        <v>4500</v>
      </c>
    </row>
    <row r="22" spans="1:6" ht="12.75">
      <c r="A22" s="9"/>
      <c r="B22" s="19" t="s">
        <v>25</v>
      </c>
      <c r="C22" s="7"/>
      <c r="D22" s="11">
        <v>1350</v>
      </c>
      <c r="F22" s="3">
        <v>1500</v>
      </c>
    </row>
    <row r="23" spans="1:6" ht="12.75">
      <c r="A23" s="9"/>
      <c r="B23" s="19" t="s">
        <v>26</v>
      </c>
      <c r="C23" s="7"/>
      <c r="D23" s="11">
        <v>9350</v>
      </c>
      <c r="F23" s="3">
        <v>10000</v>
      </c>
    </row>
    <row r="24" spans="1:6" ht="12.75">
      <c r="A24" s="9"/>
      <c r="B24" s="19" t="s">
        <v>27</v>
      </c>
      <c r="C24" s="7"/>
      <c r="D24" s="11">
        <v>3012</v>
      </c>
      <c r="F24" s="3">
        <v>3200</v>
      </c>
    </row>
    <row r="25" spans="1:6" ht="12.75">
      <c r="A25" s="9"/>
      <c r="B25" s="19" t="s">
        <v>28</v>
      </c>
      <c r="C25" s="7"/>
      <c r="D25" s="11">
        <v>3798</v>
      </c>
      <c r="F25" s="3">
        <v>4000</v>
      </c>
    </row>
    <row r="26" spans="1:6" ht="12.75">
      <c r="A26" s="9"/>
      <c r="B26" s="19" t="s">
        <v>29</v>
      </c>
      <c r="C26" s="7"/>
      <c r="D26" s="11">
        <v>0</v>
      </c>
      <c r="F26" s="3">
        <v>2000</v>
      </c>
    </row>
    <row r="27" spans="1:6" ht="12.75">
      <c r="A27" s="9"/>
      <c r="B27" s="19" t="s">
        <v>30</v>
      </c>
      <c r="C27" s="7"/>
      <c r="D27" s="11">
        <v>10000</v>
      </c>
      <c r="F27" s="3">
        <v>10000</v>
      </c>
    </row>
    <row r="28" spans="1:6" ht="12.75">
      <c r="A28" s="9"/>
      <c r="B28" s="19" t="s">
        <v>31</v>
      </c>
      <c r="C28" s="7"/>
      <c r="D28" s="11">
        <v>440</v>
      </c>
      <c r="F28" s="3">
        <v>500</v>
      </c>
    </row>
    <row r="29" spans="1:6" ht="12.75">
      <c r="A29" s="9"/>
      <c r="B29" s="19" t="s">
        <v>32</v>
      </c>
      <c r="C29" s="7"/>
      <c r="D29" s="11">
        <v>185350</v>
      </c>
      <c r="F29" s="3">
        <v>150000</v>
      </c>
    </row>
    <row r="30" spans="1:6" ht="12.75">
      <c r="A30" s="9"/>
      <c r="B30" s="19" t="s">
        <v>33</v>
      </c>
      <c r="C30" s="7"/>
      <c r="D30" s="11">
        <v>964</v>
      </c>
      <c r="F30" s="3">
        <v>1500</v>
      </c>
    </row>
    <row r="31" spans="1:6" ht="12.75">
      <c r="A31" s="9"/>
      <c r="B31" s="19" t="s">
        <v>34</v>
      </c>
      <c r="C31" s="7"/>
      <c r="D31" s="11"/>
      <c r="F31" s="3">
        <v>44591</v>
      </c>
    </row>
    <row r="32" spans="1:6" ht="12.75">
      <c r="A32" s="9"/>
      <c r="B32" s="19" t="s">
        <v>35</v>
      </c>
      <c r="C32" s="7"/>
      <c r="D32" s="11"/>
      <c r="F32" s="3">
        <v>76000</v>
      </c>
    </row>
    <row r="33" spans="1:6" ht="12.75">
      <c r="A33" s="9"/>
      <c r="B33" s="19" t="s">
        <v>36</v>
      </c>
      <c r="C33" s="7"/>
      <c r="D33" s="11"/>
      <c r="F33" s="3">
        <v>3900</v>
      </c>
    </row>
    <row r="34" spans="1:6" ht="12.75">
      <c r="A34" s="9"/>
      <c r="B34" s="19" t="s">
        <v>37</v>
      </c>
      <c r="C34" s="7"/>
      <c r="D34" s="11"/>
      <c r="F34" s="3">
        <v>2000</v>
      </c>
    </row>
    <row r="35" spans="1:6" ht="12.75">
      <c r="A35" s="5"/>
      <c r="B35" s="20" t="s">
        <v>38</v>
      </c>
      <c r="C35" s="7"/>
      <c r="D35" s="14">
        <f>SUM(D16:D30)</f>
        <v>255238</v>
      </c>
      <c r="F35" s="14">
        <f>SUM(F16:F34)</f>
        <v>352991</v>
      </c>
    </row>
    <row r="36" spans="1:4" ht="12.75">
      <c r="A36" s="9"/>
      <c r="B36" s="7"/>
      <c r="C36" s="7"/>
      <c r="D36" s="7"/>
    </row>
    <row r="37" spans="1:6" ht="12.75">
      <c r="A37" s="5" t="s">
        <v>39</v>
      </c>
      <c r="B37" s="6" t="s">
        <v>40</v>
      </c>
      <c r="C37" s="7"/>
      <c r="D37" s="14">
        <f>SUM(D14+D35)</f>
        <v>1590803</v>
      </c>
      <c r="F37" s="14">
        <f>SUM(F14+F35)</f>
        <v>1729205</v>
      </c>
    </row>
    <row r="38" spans="1:4" ht="12.75">
      <c r="A38" s="5"/>
      <c r="B38" s="6"/>
      <c r="C38" s="7"/>
      <c r="D38" s="14"/>
    </row>
    <row r="39" spans="1:6" ht="12.75">
      <c r="A39" s="5" t="s">
        <v>41</v>
      </c>
      <c r="B39" s="14" t="s">
        <v>42</v>
      </c>
      <c r="C39" s="7"/>
      <c r="D39" s="14">
        <f>SUM(D12-D37)</f>
        <v>112765</v>
      </c>
      <c r="F39" s="14">
        <f>SUM(F12-F37)</f>
        <v>35656</v>
      </c>
    </row>
    <row r="40" spans="1:4" ht="12.75">
      <c r="A40" s="9"/>
      <c r="B40" s="7"/>
      <c r="C40" s="7"/>
      <c r="D40" s="7"/>
    </row>
    <row r="41" spans="1:6" ht="12.75">
      <c r="A41" s="5" t="s">
        <v>43</v>
      </c>
      <c r="B41" s="7" t="s">
        <v>44</v>
      </c>
      <c r="C41" s="7"/>
      <c r="D41" s="11">
        <v>1000000</v>
      </c>
      <c r="F41" s="11">
        <v>1000000</v>
      </c>
    </row>
    <row r="42" spans="1:6" ht="12.75">
      <c r="A42" s="9"/>
      <c r="B42" s="7" t="s">
        <v>45</v>
      </c>
      <c r="C42" s="7"/>
      <c r="D42" s="11">
        <v>1000000</v>
      </c>
      <c r="F42" s="11">
        <v>1000000</v>
      </c>
    </row>
    <row r="43" spans="1:6" ht="12.75">
      <c r="A43" s="9"/>
      <c r="B43" s="7" t="s">
        <v>46</v>
      </c>
      <c r="C43" s="7"/>
      <c r="D43" s="11">
        <v>1000000</v>
      </c>
      <c r="F43" s="11">
        <v>1000000</v>
      </c>
    </row>
    <row r="44" spans="1:6" ht="12.75">
      <c r="A44" s="9"/>
      <c r="B44" s="7" t="s">
        <v>47</v>
      </c>
      <c r="C44" s="7"/>
      <c r="D44" s="11">
        <v>985000</v>
      </c>
      <c r="E44" s="2" t="s">
        <v>48</v>
      </c>
      <c r="F44" s="3">
        <v>1139711</v>
      </c>
    </row>
    <row r="45" spans="1:6" ht="12.75">
      <c r="A45" s="9"/>
      <c r="B45" s="6" t="s">
        <v>40</v>
      </c>
      <c r="C45" s="7"/>
      <c r="D45" s="21">
        <f>SUM(D41:D44)</f>
        <v>3985000</v>
      </c>
      <c r="F45" s="21">
        <f>SUM(F41:F44)</f>
        <v>4139711</v>
      </c>
    </row>
    <row r="46" spans="1:6" ht="12.75">
      <c r="A46" s="9"/>
      <c r="B46" s="7" t="s">
        <v>49</v>
      </c>
      <c r="C46" s="7"/>
      <c r="D46" s="11">
        <v>708535</v>
      </c>
      <c r="F46" s="3">
        <v>575079</v>
      </c>
    </row>
    <row r="47" spans="1:6" ht="12.75">
      <c r="A47" s="9"/>
      <c r="B47" s="7"/>
      <c r="C47" s="7"/>
      <c r="D47" s="21">
        <f>+SUM(D45:D46)</f>
        <v>4693535</v>
      </c>
      <c r="F47" s="21">
        <f>+SUM(F45:F46)</f>
        <v>4714790</v>
      </c>
    </row>
    <row r="49" spans="1:6" s="2" customFormat="1" ht="12.75">
      <c r="A49" s="22" t="s">
        <v>50</v>
      </c>
      <c r="B49" s="22"/>
      <c r="C49" s="22"/>
      <c r="D49" s="22"/>
      <c r="E49" s="22"/>
      <c r="F49" s="22"/>
    </row>
    <row r="50" spans="1:6" ht="12.75">
      <c r="A50" s="23" t="s">
        <v>51</v>
      </c>
      <c r="B50" s="23"/>
      <c r="C50" s="23"/>
      <c r="D50" s="23"/>
      <c r="E50" s="23"/>
      <c r="F50" s="23"/>
    </row>
    <row r="51" spans="1:6" ht="12.75">
      <c r="A51" s="23" t="s">
        <v>52</v>
      </c>
      <c r="B51" s="23"/>
      <c r="C51" s="23"/>
      <c r="D51" s="23"/>
      <c r="E51" s="23"/>
      <c r="F51" s="23"/>
    </row>
  </sheetData>
  <sheetProtection selectLockedCells="1" selectUnlockedCells="1"/>
  <mergeCells count="4">
    <mergeCell ref="A1:F1"/>
    <mergeCell ref="A49:F49"/>
    <mergeCell ref="A50:F50"/>
    <mergeCell ref="A51:F51"/>
  </mergeCells>
  <printOptions/>
  <pageMargins left="0.7875" right="0.7875" top="0.5166666666666666" bottom="0.5152777777777777" header="0.25" footer="0.2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C57" sqref="C57"/>
    </sheetView>
  </sheetViews>
  <sheetFormatPr defaultColWidth="12.57421875" defaultRowHeight="12.75"/>
  <cols>
    <col min="1" max="1" width="16.140625" style="24" customWidth="1"/>
    <col min="2" max="2" width="28.00390625" style="24" customWidth="1"/>
    <col min="3" max="3" width="11.8515625" style="24" customWidth="1"/>
    <col min="4" max="4" width="12.8515625" style="24" customWidth="1"/>
    <col min="5" max="5" width="11.8515625" style="24" customWidth="1"/>
    <col min="6" max="6" width="11.8515625" style="25" customWidth="1"/>
    <col min="7" max="16384" width="11.8515625" style="24" customWidth="1"/>
  </cols>
  <sheetData>
    <row r="1" spans="1:6" ht="12.75">
      <c r="A1" s="4" t="s">
        <v>0</v>
      </c>
      <c r="B1" s="4"/>
      <c r="C1" s="4"/>
      <c r="D1" s="4"/>
      <c r="E1" s="4"/>
      <c r="F1" s="26"/>
    </row>
    <row r="2" spans="1:6" ht="12.75">
      <c r="A2" s="4" t="s">
        <v>53</v>
      </c>
      <c r="B2" s="4"/>
      <c r="C2" s="4"/>
      <c r="D2" s="4"/>
      <c r="E2" s="2"/>
      <c r="F2" s="3" t="s">
        <v>54</v>
      </c>
    </row>
    <row r="3" spans="1:5" ht="12.75">
      <c r="A3" s="9"/>
      <c r="C3" s="9"/>
      <c r="E3" s="1"/>
    </row>
    <row r="4" spans="1:6" ht="12.75">
      <c r="A4" s="5" t="s">
        <v>4</v>
      </c>
      <c r="B4" s="7" t="s">
        <v>5</v>
      </c>
      <c r="C4" s="2"/>
      <c r="D4" s="3">
        <v>1622400</v>
      </c>
      <c r="E4" s="12"/>
      <c r="F4" s="25">
        <v>1600000</v>
      </c>
    </row>
    <row r="5" spans="1:6" ht="12.75">
      <c r="A5" s="9"/>
      <c r="B5" s="7" t="s">
        <v>8</v>
      </c>
      <c r="C5" s="7"/>
      <c r="D5" s="11">
        <v>75000</v>
      </c>
      <c r="E5" s="2"/>
      <c r="F5" s="25">
        <v>75000</v>
      </c>
    </row>
    <row r="6" spans="1:6" ht="12.75">
      <c r="A6" s="9"/>
      <c r="B6" s="7" t="s">
        <v>9</v>
      </c>
      <c r="C6" s="7"/>
      <c r="D6" s="11">
        <v>10000</v>
      </c>
      <c r="E6" s="2"/>
      <c r="F6" s="25">
        <v>10000</v>
      </c>
    </row>
    <row r="7" spans="1:6" ht="12.75">
      <c r="A7" s="9"/>
      <c r="B7" s="7" t="s">
        <v>10</v>
      </c>
      <c r="C7" s="7"/>
      <c r="D7" s="11">
        <v>3500</v>
      </c>
      <c r="E7" s="2"/>
      <c r="F7" s="25">
        <v>80000</v>
      </c>
    </row>
    <row r="8" spans="1:6" ht="12.75">
      <c r="A8" s="9"/>
      <c r="B8" s="7" t="s">
        <v>11</v>
      </c>
      <c r="C8" s="7"/>
      <c r="D8" s="3">
        <v>53961</v>
      </c>
      <c r="E8" s="2"/>
      <c r="F8" s="25">
        <v>53961</v>
      </c>
    </row>
    <row r="9" spans="1:6" ht="12.75">
      <c r="A9" s="9"/>
      <c r="B9" s="7" t="s">
        <v>13</v>
      </c>
      <c r="C9" s="7"/>
      <c r="D9" s="3">
        <v>44591</v>
      </c>
      <c r="E9" s="2"/>
      <c r="F9" s="25">
        <v>44591</v>
      </c>
    </row>
    <row r="10" spans="1:6" ht="12.75">
      <c r="A10" s="9"/>
      <c r="B10" s="7" t="s">
        <v>14</v>
      </c>
      <c r="C10" s="7"/>
      <c r="D10" s="3">
        <v>44591</v>
      </c>
      <c r="E10" s="2"/>
      <c r="F10" s="25">
        <v>44591</v>
      </c>
    </row>
    <row r="11" spans="1:6" ht="12.75">
      <c r="A11" s="5" t="s">
        <v>15</v>
      </c>
      <c r="B11" s="6"/>
      <c r="C11" s="7"/>
      <c r="D11" s="14">
        <f>SUM(D4:D8)</f>
        <v>1764861</v>
      </c>
      <c r="E11" s="2"/>
      <c r="F11" s="14">
        <f>SUM(F4:F8)</f>
        <v>1818961</v>
      </c>
    </row>
    <row r="12" spans="1:5" ht="12.75">
      <c r="A12" s="1"/>
      <c r="B12" s="7"/>
      <c r="C12" s="7"/>
      <c r="D12" s="3"/>
      <c r="E12" s="2"/>
    </row>
    <row r="13" spans="1:6" ht="12.75">
      <c r="A13" s="5" t="s">
        <v>16</v>
      </c>
      <c r="B13" s="14" t="s">
        <v>17</v>
      </c>
      <c r="C13" s="7"/>
      <c r="D13" s="16">
        <v>1376214</v>
      </c>
      <c r="E13" s="2"/>
      <c r="F13" s="16">
        <v>1376214</v>
      </c>
    </row>
    <row r="14" spans="1:5" ht="12.75">
      <c r="A14" s="9"/>
      <c r="B14" s="17" t="s">
        <v>18</v>
      </c>
      <c r="C14" s="7"/>
      <c r="D14" s="3"/>
      <c r="E14" s="2"/>
    </row>
    <row r="15" spans="1:6" ht="12.75">
      <c r="A15" s="9"/>
      <c r="B15" s="18" t="s">
        <v>19</v>
      </c>
      <c r="C15" s="7"/>
      <c r="D15" s="3">
        <v>25000</v>
      </c>
      <c r="E15" s="2"/>
      <c r="F15" s="3">
        <v>25000</v>
      </c>
    </row>
    <row r="16" spans="1:6" ht="12.75">
      <c r="A16" s="9"/>
      <c r="B16" s="18" t="s">
        <v>20</v>
      </c>
      <c r="C16" s="7"/>
      <c r="D16" s="3">
        <v>1200</v>
      </c>
      <c r="E16" s="2"/>
      <c r="F16" s="3">
        <v>1200</v>
      </c>
    </row>
    <row r="17" spans="1:6" ht="12.75">
      <c r="A17" s="9"/>
      <c r="B17" s="19" t="s">
        <v>21</v>
      </c>
      <c r="C17" s="7"/>
      <c r="D17" s="3">
        <v>10000</v>
      </c>
      <c r="E17" s="2"/>
      <c r="F17" s="3">
        <v>10000</v>
      </c>
    </row>
    <row r="18" spans="1:6" ht="12.75">
      <c r="A18" s="9"/>
      <c r="B18" s="19" t="s">
        <v>22</v>
      </c>
      <c r="C18" s="7"/>
      <c r="D18" s="3">
        <v>2500</v>
      </c>
      <c r="E18" s="2"/>
      <c r="F18" s="3">
        <v>7000</v>
      </c>
    </row>
    <row r="19" spans="1:6" ht="12.75">
      <c r="A19" s="9"/>
      <c r="B19" s="19" t="s">
        <v>23</v>
      </c>
      <c r="C19" s="7"/>
      <c r="D19" s="3">
        <v>600</v>
      </c>
      <c r="E19" s="2"/>
      <c r="F19" s="3">
        <v>600</v>
      </c>
    </row>
    <row r="20" spans="1:6" ht="12.75">
      <c r="A20" s="9"/>
      <c r="B20" s="19" t="s">
        <v>24</v>
      </c>
      <c r="C20" s="7"/>
      <c r="D20" s="3">
        <v>4500</v>
      </c>
      <c r="E20" s="2"/>
      <c r="F20" s="3">
        <v>4000</v>
      </c>
    </row>
    <row r="21" spans="1:6" ht="12.75">
      <c r="A21" s="9"/>
      <c r="B21" s="19" t="s">
        <v>25</v>
      </c>
      <c r="C21" s="7"/>
      <c r="D21" s="3">
        <v>1500</v>
      </c>
      <c r="E21" s="2"/>
      <c r="F21" s="3">
        <v>2500</v>
      </c>
    </row>
    <row r="22" spans="1:6" ht="12.75">
      <c r="A22" s="9"/>
      <c r="B22" s="19" t="s">
        <v>26</v>
      </c>
      <c r="C22" s="7"/>
      <c r="D22" s="3">
        <v>10000</v>
      </c>
      <c r="E22" s="2"/>
      <c r="F22" s="3">
        <v>10000</v>
      </c>
    </row>
    <row r="23" spans="1:6" ht="12.75">
      <c r="A23" s="9"/>
      <c r="B23" s="19" t="s">
        <v>27</v>
      </c>
      <c r="C23" s="7"/>
      <c r="D23" s="3">
        <v>3200</v>
      </c>
      <c r="E23" s="2"/>
      <c r="F23" s="3">
        <v>3200</v>
      </c>
    </row>
    <row r="24" spans="1:6" ht="12.75">
      <c r="A24" s="9"/>
      <c r="B24" s="19" t="s">
        <v>28</v>
      </c>
      <c r="C24" s="7"/>
      <c r="D24" s="3">
        <v>4000</v>
      </c>
      <c r="E24" s="2"/>
      <c r="F24" s="3">
        <v>4000</v>
      </c>
    </row>
    <row r="25" spans="1:6" ht="12.75">
      <c r="A25" s="9"/>
      <c r="B25" s="19" t="s">
        <v>29</v>
      </c>
      <c r="C25" s="7"/>
      <c r="D25" s="3">
        <v>2000</v>
      </c>
      <c r="E25" s="2"/>
      <c r="F25" s="3">
        <v>4259</v>
      </c>
    </row>
    <row r="26" spans="1:6" ht="12.75">
      <c r="A26" s="9"/>
      <c r="B26" s="19" t="s">
        <v>30</v>
      </c>
      <c r="C26" s="7"/>
      <c r="D26" s="3">
        <v>10000</v>
      </c>
      <c r="E26" s="2"/>
      <c r="F26" s="3">
        <v>2000</v>
      </c>
    </row>
    <row r="27" spans="1:6" ht="12.75">
      <c r="A27" s="9"/>
      <c r="B27" s="19" t="s">
        <v>31</v>
      </c>
      <c r="C27" s="7"/>
      <c r="D27" s="3">
        <v>500</v>
      </c>
      <c r="E27" s="2"/>
      <c r="F27" s="3">
        <v>2000</v>
      </c>
    </row>
    <row r="28" spans="1:6" ht="12.75">
      <c r="A28" s="9"/>
      <c r="B28" s="19" t="s">
        <v>32</v>
      </c>
      <c r="C28" s="7"/>
      <c r="D28" s="3">
        <v>150000</v>
      </c>
      <c r="E28" s="2"/>
      <c r="F28" s="25">
        <v>100000</v>
      </c>
    </row>
    <row r="29" spans="1:6" ht="12.75">
      <c r="A29" s="9"/>
      <c r="B29" s="19" t="s">
        <v>33</v>
      </c>
      <c r="C29" s="7"/>
      <c r="D29" s="3">
        <v>1500</v>
      </c>
      <c r="E29" s="2"/>
      <c r="F29" s="25">
        <v>1500</v>
      </c>
    </row>
    <row r="30" spans="1:6" ht="12.75">
      <c r="A30" s="9"/>
      <c r="B30" s="19" t="s">
        <v>34</v>
      </c>
      <c r="C30" s="7"/>
      <c r="D30" s="3">
        <v>44591</v>
      </c>
      <c r="E30" s="2"/>
      <c r="F30" s="25">
        <v>52560</v>
      </c>
    </row>
    <row r="31" spans="1:6" ht="12.75">
      <c r="A31" s="9"/>
      <c r="B31" s="19" t="s">
        <v>35</v>
      </c>
      <c r="C31" s="7"/>
      <c r="D31" s="3">
        <v>76000</v>
      </c>
      <c r="E31" s="2"/>
      <c r="F31" s="25">
        <v>120000</v>
      </c>
    </row>
    <row r="32" spans="1:6" ht="12.75">
      <c r="A32" s="9"/>
      <c r="B32" s="19" t="s">
        <v>55</v>
      </c>
      <c r="C32" s="7"/>
      <c r="D32" s="3">
        <v>3900</v>
      </c>
      <c r="E32" s="2"/>
      <c r="F32" s="25">
        <v>0</v>
      </c>
    </row>
    <row r="33" spans="1:6" ht="12.75">
      <c r="A33" s="9"/>
      <c r="B33" s="19" t="s">
        <v>37</v>
      </c>
      <c r="C33" s="7"/>
      <c r="D33" s="3">
        <v>2000</v>
      </c>
      <c r="E33" s="2"/>
      <c r="F33" s="25">
        <v>0</v>
      </c>
    </row>
    <row r="34" spans="1:6" ht="12.75">
      <c r="A34" s="9"/>
      <c r="B34" s="19" t="s">
        <v>56</v>
      </c>
      <c r="C34" s="7"/>
      <c r="D34" s="3"/>
      <c r="E34" s="2"/>
      <c r="F34" s="25">
        <v>36000</v>
      </c>
    </row>
    <row r="35" spans="1:6" ht="12.75">
      <c r="A35" s="9"/>
      <c r="B35" s="19" t="s">
        <v>57</v>
      </c>
      <c r="C35" s="7"/>
      <c r="D35" s="3"/>
      <c r="E35" s="2"/>
      <c r="F35" s="25">
        <v>37000</v>
      </c>
    </row>
    <row r="36" spans="1:6" ht="12.75">
      <c r="A36" s="9"/>
      <c r="B36" s="19" t="s">
        <v>58</v>
      </c>
      <c r="C36" s="7"/>
      <c r="D36" s="3"/>
      <c r="E36" s="2"/>
      <c r="F36" s="25">
        <v>5000</v>
      </c>
    </row>
    <row r="37" spans="1:6" ht="12.75">
      <c r="A37" s="9"/>
      <c r="B37" s="19" t="s">
        <v>59</v>
      </c>
      <c r="C37" s="7"/>
      <c r="D37" s="3"/>
      <c r="E37" s="2"/>
      <c r="F37" s="25">
        <v>22000</v>
      </c>
    </row>
    <row r="38" spans="1:6" ht="12.75">
      <c r="A38" s="9"/>
      <c r="B38" s="19" t="s">
        <v>60</v>
      </c>
      <c r="C38" s="7"/>
      <c r="D38" s="3"/>
      <c r="E38" s="2"/>
      <c r="F38" s="25">
        <v>11000</v>
      </c>
    </row>
    <row r="39" spans="1:6" ht="12.75">
      <c r="A39" s="9"/>
      <c r="B39" s="19" t="s">
        <v>61</v>
      </c>
      <c r="C39" s="7"/>
      <c r="D39" s="3"/>
      <c r="E39" s="2"/>
      <c r="F39" s="25">
        <v>15000</v>
      </c>
    </row>
    <row r="40" spans="1:6" ht="12.75">
      <c r="A40" s="9"/>
      <c r="B40" s="19" t="s">
        <v>62</v>
      </c>
      <c r="C40" s="7"/>
      <c r="D40" s="3"/>
      <c r="E40" s="2"/>
      <c r="F40" s="25">
        <v>10000</v>
      </c>
    </row>
    <row r="41" spans="1:6" ht="12.75">
      <c r="A41" s="5"/>
      <c r="B41" s="20" t="s">
        <v>38</v>
      </c>
      <c r="C41" s="7"/>
      <c r="D41" s="14">
        <f>SUM(D15:D33)</f>
        <v>352991</v>
      </c>
      <c r="E41" s="2"/>
      <c r="F41" s="27">
        <f>SUM(F15:F40)</f>
        <v>485819</v>
      </c>
    </row>
    <row r="42" spans="1:5" ht="12.75">
      <c r="A42" s="9"/>
      <c r="B42" s="7"/>
      <c r="C42" s="7"/>
      <c r="D42" s="3"/>
      <c r="E42" s="2"/>
    </row>
    <row r="43" spans="1:6" ht="12.75">
      <c r="A43" s="5" t="s">
        <v>39</v>
      </c>
      <c r="B43" s="6" t="s">
        <v>40</v>
      </c>
      <c r="C43" s="7"/>
      <c r="D43" s="14">
        <f>SUM(D13+D41)</f>
        <v>1729205</v>
      </c>
      <c r="E43" s="2"/>
      <c r="F43" s="14">
        <f>SUM(F13+F41)</f>
        <v>1862033</v>
      </c>
    </row>
    <row r="44" spans="1:5" ht="12.75">
      <c r="A44" s="5"/>
      <c r="B44" s="6"/>
      <c r="C44" s="7"/>
      <c r="D44" s="3"/>
      <c r="E44" s="2"/>
    </row>
    <row r="45" spans="1:6" ht="12.75">
      <c r="A45" s="5" t="s">
        <v>41</v>
      </c>
      <c r="B45" s="14" t="s">
        <v>42</v>
      </c>
      <c r="C45" s="7"/>
      <c r="D45" s="14">
        <f>SUM(D11-D43)</f>
        <v>35656</v>
      </c>
      <c r="E45" s="2"/>
      <c r="F45" s="14">
        <f>SUM(F11-F43)</f>
        <v>-43072</v>
      </c>
    </row>
    <row r="46" spans="1:6" ht="12.75">
      <c r="A46" s="9"/>
      <c r="B46" s="7"/>
      <c r="C46" s="7"/>
      <c r="D46" s="7"/>
      <c r="E46" s="2"/>
      <c r="F46" s="3"/>
    </row>
  </sheetData>
  <sheetProtection selectLockedCells="1" selectUnlockedCells="1"/>
  <mergeCells count="2">
    <mergeCell ref="A1:D1"/>
    <mergeCell ref="A2:D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Shortall</dc:creator>
  <cp:keywords/>
  <dc:description/>
  <cp:lastModifiedBy>Richard Shortall</cp:lastModifiedBy>
  <dcterms:created xsi:type="dcterms:W3CDTF">2020-06-25T22:24:03Z</dcterms:created>
  <dcterms:modified xsi:type="dcterms:W3CDTF">2021-06-15T18:24:40Z</dcterms:modified>
  <cp:category/>
  <cp:version/>
  <cp:contentType/>
  <cp:contentStatus/>
  <cp:revision>16</cp:revision>
</cp:coreProperties>
</file>